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8B1E52E9-3429-486B-82F5-0AD6BF43ED26}" xr6:coauthVersionLast="47" xr6:coauthVersionMax="47" xr10:uidLastSave="{00000000-0000-0000-0000-000000000000}"/>
  <bookViews>
    <workbookView xWindow="-110" yWindow="-110" windowWidth="19420" windowHeight="11500" xr2:uid="{FAB0A5E3-4F72-43D8-A7F8-B04B3A99C601}"/>
  </bookViews>
  <sheets>
    <sheet name="الصفحة الرئيسية" sheetId="4" r:id="rId1"/>
    <sheet name="حساب الاحتياج" sheetId="1" r:id="rId2"/>
    <sheet name="الاعتبارات" sheetId="2" r:id="rId3"/>
  </sheets>
  <definedNames>
    <definedName name="_xlnm._FilterDatabase" localSheetId="1" hidden="1">'حساب الاحتياج'!$A$1:$U$19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11" i="2"/>
  <c r="G9" i="2"/>
  <c r="G10" i="2"/>
  <c r="E9" i="1"/>
  <c r="J9" i="1"/>
  <c r="K9" i="1" s="1"/>
  <c r="Q9" i="1" s="1"/>
  <c r="E10" i="1"/>
  <c r="J10" i="1"/>
  <c r="K10" i="1" s="1"/>
  <c r="Q10" i="1" s="1"/>
  <c r="E11" i="1"/>
  <c r="J11" i="1"/>
  <c r="K11" i="1" s="1"/>
  <c r="Q11" i="1" s="1"/>
  <c r="E12" i="1"/>
  <c r="J12" i="1"/>
  <c r="K12" i="1" s="1"/>
  <c r="Q12" i="1" s="1"/>
  <c r="E13" i="1"/>
  <c r="J13" i="1"/>
  <c r="K13" i="1" s="1"/>
  <c r="Q13" i="1" s="1"/>
  <c r="E6" i="1"/>
  <c r="J5" i="1"/>
  <c r="K5" i="1" s="1"/>
  <c r="J6" i="1"/>
  <c r="K6" i="1" s="1"/>
  <c r="T6" i="1" s="1"/>
  <c r="E5" i="1"/>
  <c r="U13" i="1" l="1"/>
  <c r="U12" i="1"/>
  <c r="U11" i="1"/>
  <c r="U10" i="1"/>
  <c r="U9" i="1"/>
  <c r="T13" i="1"/>
  <c r="T12" i="1"/>
  <c r="T11" i="1"/>
  <c r="T10" i="1"/>
  <c r="T9" i="1"/>
  <c r="S13" i="1"/>
  <c r="S12" i="1"/>
  <c r="S11" i="1"/>
  <c r="S10" i="1"/>
  <c r="S9" i="1"/>
  <c r="R13" i="1"/>
  <c r="R12" i="1"/>
  <c r="R11" i="1"/>
  <c r="R10" i="1"/>
  <c r="R9" i="1"/>
  <c r="Q6" i="1"/>
  <c r="R6" i="1"/>
  <c r="R5" i="1"/>
  <c r="Q5" i="1"/>
  <c r="S6" i="1"/>
  <c r="U5" i="1"/>
  <c r="U6" i="1"/>
  <c r="T5" i="1"/>
  <c r="S5" i="1"/>
  <c r="J3" i="1"/>
  <c r="K3" i="1" s="1"/>
  <c r="R3" i="1" s="1"/>
  <c r="J4" i="1"/>
  <c r="K4" i="1" s="1"/>
  <c r="Q4" i="1" s="1"/>
  <c r="J7" i="1"/>
  <c r="K7" i="1" s="1"/>
  <c r="Q7" i="1" s="1"/>
  <c r="J8" i="1"/>
  <c r="K8" i="1" s="1"/>
  <c r="Q8" i="1" s="1"/>
  <c r="J14" i="1"/>
  <c r="K14" i="1" s="1"/>
  <c r="Q14" i="1" s="1"/>
  <c r="J15" i="1"/>
  <c r="K15" i="1" s="1"/>
  <c r="R15" i="1" s="1"/>
  <c r="J16" i="1"/>
  <c r="K16" i="1" s="1"/>
  <c r="U16" i="1" s="1"/>
  <c r="J17" i="1"/>
  <c r="K17" i="1" s="1"/>
  <c r="S17" i="1" s="1"/>
  <c r="J18" i="1"/>
  <c r="K18" i="1" s="1"/>
  <c r="Q18" i="1" s="1"/>
  <c r="J19" i="1"/>
  <c r="K19" i="1" s="1"/>
  <c r="Q19" i="1" s="1"/>
  <c r="E3" i="1"/>
  <c r="E4" i="1"/>
  <c r="E7" i="1"/>
  <c r="E8" i="1"/>
  <c r="E14" i="1"/>
  <c r="E15" i="1"/>
  <c r="E16" i="1"/>
  <c r="E17" i="1"/>
  <c r="E18" i="1"/>
  <c r="E19" i="1"/>
  <c r="E2" i="1"/>
  <c r="J2" i="1"/>
  <c r="K2" i="1" s="1"/>
  <c r="S2" i="1" s="1"/>
  <c r="T16" i="1" l="1"/>
  <c r="T3" i="1"/>
  <c r="R14" i="1"/>
  <c r="R8" i="1"/>
  <c r="T19" i="1"/>
  <c r="R7" i="1"/>
  <c r="R19" i="1"/>
  <c r="T17" i="1"/>
  <c r="R17" i="1"/>
  <c r="T18" i="1"/>
  <c r="Q17" i="1"/>
  <c r="S16" i="1"/>
  <c r="U14" i="1"/>
  <c r="S18" i="1"/>
  <c r="R16" i="1"/>
  <c r="T14" i="1"/>
  <c r="U18" i="1"/>
  <c r="Q15" i="1"/>
  <c r="U19" i="1"/>
  <c r="R18" i="1"/>
  <c r="Q16" i="1"/>
  <c r="S14" i="1"/>
  <c r="U4" i="1"/>
  <c r="T4" i="1"/>
  <c r="U15" i="1"/>
  <c r="S19" i="1"/>
  <c r="U17" i="1"/>
  <c r="T15" i="1"/>
  <c r="S4" i="1"/>
  <c r="R4" i="1"/>
  <c r="S15" i="1"/>
  <c r="U3" i="1"/>
  <c r="U8" i="1"/>
  <c r="T8" i="1"/>
  <c r="S8" i="1"/>
  <c r="U7" i="1"/>
  <c r="T7" i="1"/>
  <c r="S7" i="1"/>
  <c r="S3" i="1"/>
  <c r="Q3" i="1"/>
  <c r="Q2" i="1"/>
  <c r="T2" i="1"/>
  <c r="R2" i="1"/>
  <c r="U2" i="1"/>
  <c r="S20" i="1" l="1"/>
  <c r="S22" i="1" s="1"/>
  <c r="U20" i="1"/>
  <c r="U22" i="1" s="1"/>
  <c r="R20" i="1"/>
  <c r="R22" i="1" s="1"/>
  <c r="T20" i="1"/>
  <c r="T22" i="1" s="1"/>
  <c r="Q20" i="1"/>
  <c r="Q22" i="1" s="1"/>
</calcChain>
</file>

<file path=xl/sharedStrings.xml><?xml version="1.0" encoding="utf-8"?>
<sst xmlns="http://schemas.openxmlformats.org/spreadsheetml/2006/main" count="86" uniqueCount="57">
  <si>
    <t>Process Code</t>
  </si>
  <si>
    <t>رقم الخطوة</t>
  </si>
  <si>
    <t>معرف الخطوة</t>
  </si>
  <si>
    <t>الخطوة</t>
  </si>
  <si>
    <t>تكرارية الخطوة</t>
  </si>
  <si>
    <t>لكل؟</t>
  </si>
  <si>
    <t>معدل وقت الخطوة</t>
  </si>
  <si>
    <t>المعدل السنوي</t>
  </si>
  <si>
    <t>عدد الساعات المطلوبة كل سنة</t>
  </si>
  <si>
    <t>نسبة مساهمة مدير الإدارة</t>
  </si>
  <si>
    <t>نسبة مساهمة مدير القسم</t>
  </si>
  <si>
    <t>نسبة مساهمة الأخصائيين</t>
  </si>
  <si>
    <t xml:space="preserve">عدد ساعات مدير الإدارة </t>
  </si>
  <si>
    <t>عدد ساعات مدير القسم</t>
  </si>
  <si>
    <t>عدد ساعات الأخصائيين</t>
  </si>
  <si>
    <t>سنة</t>
  </si>
  <si>
    <t>الملاحظات</t>
  </si>
  <si>
    <t>القيمة</t>
  </si>
  <si>
    <t>العنصر</t>
  </si>
  <si>
    <t>عدد أيام السنة</t>
  </si>
  <si>
    <t>عدد أيام نهاية الأسبوع</t>
  </si>
  <si>
    <t>8 أيام عيد الفطر، 8 أيام عيد الأضحى، اليوم الوطني، يوم التأسيس</t>
  </si>
  <si>
    <t>أيام الإجازات الرسمية</t>
  </si>
  <si>
    <t>أيام الإجازات الشخصية السنوية</t>
  </si>
  <si>
    <t>أيام التدريب</t>
  </si>
  <si>
    <t>أعذار مرضية</t>
  </si>
  <si>
    <t>عدد أيام العمل المتوفرة</t>
  </si>
  <si>
    <t>بناءً على 8 ساعات عمل</t>
  </si>
  <si>
    <t>ساعات العمل المتوفرة</t>
  </si>
  <si>
    <t>ساعات عمل إضافية في رمضان يتم خصمها</t>
  </si>
  <si>
    <t>ساعات عمل رمضان</t>
  </si>
  <si>
    <t>بعد خصم ساعة للصلاة والغداء من كل الأيام ما عدا شهر رمضان</t>
  </si>
  <si>
    <t>خصم ساعة للصلاة والغداء</t>
  </si>
  <si>
    <t>20% (Personal time, Fatigue, Unavoidable delay) PFD</t>
  </si>
  <si>
    <t>مؤشر الإنتاجية</t>
  </si>
  <si>
    <t>صافي ساعات العمل في السنة</t>
  </si>
  <si>
    <t>نسبة مساهمة المسؤولين</t>
  </si>
  <si>
    <t>عدد ساعات المسؤولين</t>
  </si>
  <si>
    <t>نسبة مساهمة المسؤولون المتقدمون</t>
  </si>
  <si>
    <t>عدد ساعات المسؤولون المتقدمون</t>
  </si>
  <si>
    <t>الإجراء</t>
  </si>
  <si>
    <t>رقم الإجراء</t>
  </si>
  <si>
    <t>شهر</t>
  </si>
  <si>
    <t>صافي عدد ساعات العمل في السنة</t>
  </si>
  <si>
    <t>عدد الموظفين المطلوبين</t>
  </si>
  <si>
    <t>مجموع عدد ساعات العمل المقدرة في السنة</t>
  </si>
  <si>
    <t>نموذج تقييم الاحتياج البشري</t>
  </si>
  <si>
    <t>هدف النموذج</t>
  </si>
  <si>
    <t>إجراء طلب اعتماد البرامج والأنشطة</t>
  </si>
  <si>
    <t>يهدف النموذج إلى تحليل الاحتياج من الموارد البشرية للوحدة الإدارية عن طريق تحليل الإجراءات الخاصة بالوحدة الإدارة مع تقدير المدة الزمنية ونسبة التدخل من قبل الموظف لكل خطوة داخل الإجراء وتحديد عدد الموظفين الأمثل للإدارة</t>
  </si>
  <si>
    <t>يتم وضع الخطوة هنا</t>
  </si>
  <si>
    <t>ادخال اسم الاجراء</t>
  </si>
  <si>
    <t>إعداد نطاق وخطة البرنامج</t>
  </si>
  <si>
    <t xml:space="preserve">إعداد ميزانية البرنامج </t>
  </si>
  <si>
    <t xml:space="preserve">مراجعة واعتماد خطة البرنامج والميزانية </t>
  </si>
  <si>
    <t xml:space="preserve">رفع البرنامج للوحدة الإشرافية والمركز الوطني للاعتماد </t>
  </si>
  <si>
    <t>اعتماد البرنامج بعد الموافقة  وإرسالها للموظف المختص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</si>
</sst>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Effra Regular"/>
      <family val="2"/>
      <scheme val="minor"/>
    </font>
    <font>
      <sz val="11"/>
      <color theme="1"/>
      <name val="Effra Regular"/>
      <family val="2"/>
      <scheme val="minor"/>
    </font>
    <font>
      <sz val="10"/>
      <color theme="1"/>
      <name val="SST Arabic"/>
      <family val="2"/>
    </font>
    <font>
      <sz val="11"/>
      <color theme="1"/>
      <name val="SST Arabic"/>
      <family val="2"/>
    </font>
    <font>
      <sz val="33"/>
      <color theme="0"/>
      <name val="HRSD"/>
    </font>
    <font>
      <sz val="22"/>
      <color theme="0"/>
      <name val="HRSD"/>
    </font>
    <font>
      <sz val="14"/>
      <color theme="1"/>
      <name val="HRSD Bold"/>
    </font>
    <font>
      <sz val="11"/>
      <color theme="0"/>
      <name val="HRSD Bold"/>
    </font>
    <font>
      <sz val="16"/>
      <color theme="0"/>
      <name val="HRSD Bold"/>
    </font>
    <font>
      <sz val="14"/>
      <color rgb="FF000000"/>
      <name val="HRSD"/>
    </font>
    <font>
      <sz val="14"/>
      <color theme="1"/>
      <name val="HRSD"/>
    </font>
    <font>
      <sz val="11"/>
      <color theme="1"/>
      <name val="HRSD Bold"/>
    </font>
    <font>
      <i/>
      <u/>
      <sz val="14"/>
      <color theme="1" tint="0.499984740745262"/>
      <name val="HRSD"/>
    </font>
    <font>
      <i/>
      <u/>
      <sz val="22"/>
      <color theme="1" tint="0.499984740745262"/>
      <name val="HRSD Bold"/>
    </font>
    <font>
      <sz val="22"/>
      <color theme="0"/>
      <name val="HRSD Bold"/>
    </font>
    <font>
      <sz val="9"/>
      <color rgb="FFFFFFFF"/>
      <name val="HRSD Bold"/>
    </font>
    <font>
      <sz val="9"/>
      <color rgb="FF00A19B"/>
      <name val="HRSD Bold"/>
    </font>
    <font>
      <sz val="16"/>
      <color rgb="FFFFFFFF"/>
      <name val="HRSD Bold"/>
    </font>
    <font>
      <sz val="9"/>
      <color theme="0"/>
      <name val="HRSD Bold"/>
    </font>
    <font>
      <sz val="9"/>
      <color theme="1"/>
      <name val="HRSD Bold"/>
    </font>
    <font>
      <b/>
      <sz val="14"/>
      <color theme="0"/>
      <name val="HRSD Bold"/>
    </font>
    <font>
      <sz val="16"/>
      <name val="HRSD Bold"/>
    </font>
  </fonts>
  <fills count="10">
    <fill>
      <patternFill patternType="none"/>
    </fill>
    <fill>
      <patternFill patternType="gray125"/>
    </fill>
    <fill>
      <patternFill patternType="solid">
        <fgColor theme="0"/>
        <bgColor indexed="64"/>
      </patternFill>
    </fill>
    <fill>
      <patternFill patternType="solid">
        <fgColor rgb="FFF1F1F1"/>
        <bgColor rgb="FF000000"/>
      </patternFill>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39997558519241921"/>
        <bgColor rgb="FF000000"/>
      </patternFill>
    </fill>
    <fill>
      <patternFill patternType="solid">
        <fgColor theme="4" tint="0.39997558519241921"/>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bottom style="thin">
        <color indexed="64"/>
      </bottom>
      <diagonal/>
    </border>
    <border>
      <left/>
      <right/>
      <top style="thin">
        <color auto="1"/>
      </top>
      <bottom style="thick">
        <color indexed="64"/>
      </bottom>
      <diagonal/>
    </border>
    <border>
      <left/>
      <right style="thin">
        <color theme="4" tint="0.39997558519241921"/>
      </right>
      <top style="thin">
        <color auto="1"/>
      </top>
      <bottom style="thick">
        <color indexed="64"/>
      </bottom>
      <diagonal/>
    </border>
    <border>
      <left style="thin">
        <color indexed="64"/>
      </left>
      <right/>
      <top style="thin">
        <color indexed="64"/>
      </top>
      <bottom/>
      <diagonal/>
    </border>
    <border>
      <left style="thin">
        <color indexed="64"/>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auto="1"/>
      </top>
      <bottom/>
      <diagonal/>
    </border>
    <border>
      <left/>
      <right style="thin">
        <color theme="4" tint="0.39997558519241921"/>
      </right>
      <top style="thick">
        <color indexed="64"/>
      </top>
      <bottom/>
      <diagonal/>
    </border>
    <border>
      <left/>
      <right style="thin">
        <color theme="4" tint="0.39997558519241921"/>
      </right>
      <top style="thin">
        <color indexed="64"/>
      </top>
      <bottom/>
      <diagonal/>
    </border>
    <border>
      <left style="thin">
        <color rgb="FF000000"/>
      </left>
      <right/>
      <top style="thick">
        <color indexed="64"/>
      </top>
      <bottom/>
      <diagonal/>
    </border>
    <border>
      <left style="thin">
        <color rgb="FF000000"/>
      </left>
      <right/>
      <top style="thin">
        <color rgb="FF000000"/>
      </top>
      <bottom/>
      <diagonal/>
    </border>
    <border>
      <left style="thin">
        <color rgb="FF000000"/>
      </left>
      <right/>
      <top style="thin">
        <color rgb="FF000000"/>
      </top>
      <bottom style="thick">
        <color indexed="64"/>
      </bottom>
      <diagonal/>
    </border>
    <border>
      <left style="thin">
        <color indexed="64"/>
      </left>
      <right/>
      <top style="thin">
        <color auto="1"/>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0" fontId="3" fillId="2" borderId="3" xfId="0" applyFont="1" applyFill="1" applyBorder="1" applyAlignment="1">
      <alignment horizontal="center" vertical="center"/>
    </xf>
    <xf numFmtId="9" fontId="3" fillId="2" borderId="3" xfId="1" applyFont="1" applyFill="1" applyBorder="1" applyAlignment="1">
      <alignment horizontal="center" vertical="center"/>
    </xf>
    <xf numFmtId="0" fontId="3" fillId="2" borderId="1" xfId="0" applyFont="1" applyFill="1" applyBorder="1" applyAlignment="1">
      <alignment horizontal="center" vertical="center"/>
    </xf>
    <xf numFmtId="9" fontId="3" fillId="2" borderId="1" xfId="1" applyFont="1" applyFill="1" applyBorder="1" applyAlignment="1">
      <alignment horizontal="center" vertical="center"/>
    </xf>
    <xf numFmtId="0" fontId="2" fillId="2" borderId="1" xfId="0" applyFont="1" applyFill="1" applyBorder="1" applyAlignment="1">
      <alignment horizontal="right" vertical="center"/>
    </xf>
    <xf numFmtId="0" fontId="2" fillId="2" borderId="3" xfId="0" applyFont="1" applyFill="1" applyBorder="1" applyAlignment="1">
      <alignment horizontal="right" vertical="center"/>
    </xf>
    <xf numFmtId="0" fontId="0" fillId="4" borderId="0" xfId="0" applyFill="1"/>
    <xf numFmtId="0" fontId="9" fillId="2" borderId="4" xfId="0" applyFont="1" applyFill="1" applyBorder="1" applyAlignment="1">
      <alignment horizontal="center" vertical="center" wrapText="1" readingOrder="2"/>
    </xf>
    <xf numFmtId="0" fontId="9" fillId="2" borderId="9" xfId="0" applyFont="1" applyFill="1" applyBorder="1" applyAlignment="1">
      <alignment horizontal="center" vertical="center" wrapText="1" readingOrder="2"/>
    </xf>
    <xf numFmtId="0" fontId="10" fillId="2" borderId="9" xfId="0" applyFont="1" applyFill="1" applyBorder="1" applyAlignment="1">
      <alignment horizontal="center" vertical="center"/>
    </xf>
    <xf numFmtId="9" fontId="10" fillId="2" borderId="9" xfId="0" applyNumberFormat="1" applyFont="1" applyFill="1" applyBorder="1" applyAlignment="1">
      <alignment horizontal="center" vertical="center"/>
    </xf>
    <xf numFmtId="0" fontId="11" fillId="2" borderId="2" xfId="0" applyFont="1" applyFill="1" applyBorder="1" applyAlignment="1">
      <alignment horizontal="center" vertical="center"/>
    </xf>
    <xf numFmtId="9" fontId="11" fillId="2" borderId="2" xfId="1" applyFont="1" applyFill="1" applyBorder="1" applyAlignment="1">
      <alignment horizontal="center" vertical="center" wrapText="1"/>
    </xf>
    <xf numFmtId="9" fontId="11" fillId="5" borderId="8" xfId="1" applyFont="1" applyFill="1" applyBorder="1" applyAlignment="1">
      <alignment horizontal="center" vertical="center" wrapText="1"/>
    </xf>
    <xf numFmtId="0" fontId="11" fillId="5" borderId="8" xfId="0" applyFont="1" applyFill="1" applyBorder="1" applyAlignment="1">
      <alignment horizontal="center" vertical="center"/>
    </xf>
    <xf numFmtId="9" fontId="11" fillId="6" borderId="2" xfId="1" applyFont="1" applyFill="1" applyBorder="1" applyAlignment="1">
      <alignment horizontal="center" vertical="center" wrapText="1"/>
    </xf>
    <xf numFmtId="0" fontId="11" fillId="6" borderId="2" xfId="0" applyFont="1" applyFill="1" applyBorder="1" applyAlignment="1">
      <alignment horizontal="center" vertical="center"/>
    </xf>
    <xf numFmtId="0" fontId="12" fillId="2" borderId="9" xfId="0" applyFont="1" applyFill="1" applyBorder="1" applyAlignment="1">
      <alignment horizontal="right" vertical="center" wrapText="1" readingOrder="2"/>
    </xf>
    <xf numFmtId="0" fontId="9" fillId="2" borderId="15" xfId="0" applyFont="1" applyFill="1" applyBorder="1" applyAlignment="1">
      <alignment horizontal="center" vertical="center" wrapText="1" readingOrder="2"/>
    </xf>
    <xf numFmtId="0" fontId="9" fillId="2" borderId="16" xfId="0" applyFont="1" applyFill="1" applyBorder="1" applyAlignment="1">
      <alignment horizontal="center" vertical="center" wrapText="1" readingOrder="2"/>
    </xf>
    <xf numFmtId="0" fontId="9" fillId="2" borderId="16" xfId="0" applyFont="1" applyFill="1" applyBorder="1" applyAlignment="1">
      <alignment horizontal="right" vertical="center" wrapText="1" readingOrder="2"/>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9" fontId="10" fillId="2" borderId="16" xfId="1" applyFont="1" applyFill="1" applyBorder="1" applyAlignment="1">
      <alignment horizontal="center" vertical="center"/>
    </xf>
    <xf numFmtId="0" fontId="10" fillId="2" borderId="17" xfId="0" applyFont="1" applyFill="1" applyBorder="1" applyAlignment="1">
      <alignment horizontal="center" vertical="center"/>
    </xf>
    <xf numFmtId="0" fontId="9" fillId="2" borderId="11" xfId="0" applyFont="1" applyFill="1" applyBorder="1" applyAlignment="1">
      <alignment horizontal="center" vertical="center" wrapText="1" readingOrder="2"/>
    </xf>
    <xf numFmtId="0" fontId="9" fillId="2" borderId="4" xfId="0" applyFont="1" applyFill="1" applyBorder="1" applyAlignment="1">
      <alignment horizontal="right" vertical="center" wrapText="1" readingOrder="2"/>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9" fontId="10" fillId="2" borderId="4" xfId="0" applyNumberFormat="1" applyFont="1" applyFill="1" applyBorder="1" applyAlignment="1">
      <alignment horizontal="center" vertical="center"/>
    </xf>
    <xf numFmtId="9" fontId="10" fillId="2" borderId="4" xfId="1" applyFont="1" applyFill="1" applyBorder="1" applyAlignment="1">
      <alignment horizontal="center" vertical="center"/>
    </xf>
    <xf numFmtId="0" fontId="10" fillId="2" borderId="18" xfId="0" applyFont="1" applyFill="1" applyBorder="1" applyAlignment="1">
      <alignment horizontal="center" vertical="center"/>
    </xf>
    <xf numFmtId="0" fontId="12" fillId="2" borderId="16" xfId="0" applyFont="1" applyFill="1" applyBorder="1" applyAlignment="1">
      <alignment horizontal="right" vertical="center" wrapText="1" readingOrder="2"/>
    </xf>
    <xf numFmtId="9" fontId="10" fillId="2" borderId="16" xfId="0" applyNumberFormat="1" applyFont="1" applyFill="1" applyBorder="1" applyAlignment="1">
      <alignment horizontal="center" vertical="center"/>
    </xf>
    <xf numFmtId="0" fontId="10" fillId="2" borderId="19" xfId="0" applyFont="1" applyFill="1" applyBorder="1" applyAlignment="1">
      <alignment horizontal="center" vertical="center"/>
    </xf>
    <xf numFmtId="0" fontId="12" fillId="2" borderId="4" xfId="0" applyFont="1" applyFill="1" applyBorder="1" applyAlignment="1">
      <alignment horizontal="right" vertical="center" wrapText="1" readingOrder="2"/>
    </xf>
    <xf numFmtId="0" fontId="10" fillId="2" borderId="20" xfId="0" applyFont="1" applyFill="1" applyBorder="1" applyAlignment="1">
      <alignment horizontal="center" vertical="center"/>
    </xf>
    <xf numFmtId="0" fontId="9" fillId="2" borderId="21" xfId="0" applyFont="1" applyFill="1" applyBorder="1" applyAlignment="1">
      <alignment horizontal="center" vertical="center" wrapText="1" readingOrder="2"/>
    </xf>
    <xf numFmtId="0" fontId="9" fillId="2" borderId="22" xfId="0" applyFont="1" applyFill="1" applyBorder="1" applyAlignment="1">
      <alignment horizontal="center" vertical="center" wrapText="1" readingOrder="2"/>
    </xf>
    <xf numFmtId="0" fontId="9" fillId="2" borderId="23" xfId="0" applyFont="1" applyFill="1" applyBorder="1" applyAlignment="1">
      <alignment horizontal="center" vertical="center" wrapText="1" readingOrder="2"/>
    </xf>
    <xf numFmtId="0" fontId="9" fillId="2" borderId="24" xfId="0" applyFont="1" applyFill="1" applyBorder="1" applyAlignment="1">
      <alignment horizontal="center" vertical="center" wrapText="1" readingOrder="2"/>
    </xf>
    <xf numFmtId="0" fontId="10" fillId="2" borderId="24" xfId="0" applyFont="1" applyFill="1" applyBorder="1" applyAlignment="1">
      <alignment horizontal="center" vertical="center"/>
    </xf>
    <xf numFmtId="9" fontId="10" fillId="2" borderId="9" xfId="1" applyFont="1" applyFill="1" applyBorder="1" applyAlignment="1">
      <alignment horizontal="center" vertical="center"/>
    </xf>
    <xf numFmtId="0" fontId="10" fillId="2" borderId="10" xfId="0" applyFont="1" applyFill="1" applyBorder="1" applyAlignment="1">
      <alignment horizontal="center" vertical="center"/>
    </xf>
    <xf numFmtId="0" fontId="16" fillId="3" borderId="6" xfId="0" applyFont="1" applyFill="1" applyBorder="1" applyAlignment="1">
      <alignment horizontal="center" vertical="center" wrapText="1" readingOrder="2"/>
    </xf>
    <xf numFmtId="0" fontId="11" fillId="3" borderId="6" xfId="0" applyFont="1" applyFill="1" applyBorder="1" applyAlignment="1">
      <alignment horizontal="center" vertical="center" wrapText="1" readingOrder="2"/>
    </xf>
    <xf numFmtId="0" fontId="16" fillId="3" borderId="7" xfId="0" applyFont="1" applyFill="1" applyBorder="1" applyAlignment="1">
      <alignment horizontal="center" vertical="center" wrapText="1" readingOrder="2"/>
    </xf>
    <xf numFmtId="0" fontId="11" fillId="3" borderId="7" xfId="0" applyFont="1" applyFill="1" applyBorder="1" applyAlignment="1">
      <alignment horizontal="center" vertical="center" wrapText="1" readingOrder="2"/>
    </xf>
    <xf numFmtId="0" fontId="19" fillId="3" borderId="5" xfId="0" applyFont="1" applyFill="1" applyBorder="1" applyAlignment="1">
      <alignment horizontal="center" vertical="center" wrapText="1" readingOrder="2"/>
    </xf>
    <xf numFmtId="9" fontId="19" fillId="3" borderId="5" xfId="0" applyNumberFormat="1" applyFont="1" applyFill="1" applyBorder="1" applyAlignment="1">
      <alignment horizontal="center" vertical="center" wrapText="1" readingOrder="2"/>
    </xf>
    <xf numFmtId="0" fontId="11" fillId="7" borderId="6" xfId="0" applyFont="1" applyFill="1" applyBorder="1" applyAlignment="1">
      <alignment horizontal="center" vertical="center" wrapText="1" readingOrder="2"/>
    </xf>
    <xf numFmtId="1" fontId="11" fillId="7" borderId="6" xfId="0" applyNumberFormat="1" applyFont="1" applyFill="1" applyBorder="1" applyAlignment="1">
      <alignment horizontal="center" vertical="center" wrapText="1" readingOrder="2"/>
    </xf>
    <xf numFmtId="0" fontId="15" fillId="7" borderId="6" xfId="0" applyFont="1" applyFill="1" applyBorder="1" applyAlignment="1">
      <alignment horizontal="center" vertical="center" wrapText="1" readingOrder="2"/>
    </xf>
    <xf numFmtId="0" fontId="7" fillId="7" borderId="7" xfId="0" applyFont="1" applyFill="1" applyBorder="1" applyAlignment="1">
      <alignment horizontal="center" vertical="center" wrapText="1" readingOrder="2"/>
    </xf>
    <xf numFmtId="0" fontId="18" fillId="7" borderId="7" xfId="0" applyFont="1" applyFill="1" applyBorder="1" applyAlignment="1">
      <alignment horizontal="center" vertical="center" wrapText="1" readingOrder="2"/>
    </xf>
    <xf numFmtId="0" fontId="17" fillId="7" borderId="5" xfId="0" applyFont="1" applyFill="1" applyBorder="1" applyAlignment="1">
      <alignment horizontal="center" vertical="center" wrapText="1" readingOrder="2"/>
    </xf>
    <xf numFmtId="0" fontId="13" fillId="9" borderId="28" xfId="0" applyFont="1" applyFill="1" applyBorder="1" applyAlignment="1">
      <alignment horizontal="center" vertical="center" wrapText="1" readingOrder="2"/>
    </xf>
    <xf numFmtId="0" fontId="14" fillId="9" borderId="26" xfId="0" applyFont="1" applyFill="1" applyBorder="1" applyAlignment="1">
      <alignment horizontal="center" vertical="center" wrapText="1" readingOrder="2"/>
    </xf>
    <xf numFmtId="0" fontId="14" fillId="9" borderId="27" xfId="0" applyFont="1" applyFill="1" applyBorder="1" applyAlignment="1">
      <alignment horizontal="center" vertical="center" wrapText="1" readingOrder="2"/>
    </xf>
    <xf numFmtId="0" fontId="13" fillId="9" borderId="29" xfId="0" applyFont="1" applyFill="1" applyBorder="1" applyAlignment="1">
      <alignment horizontal="center" vertical="center" wrapText="1" readingOrder="2"/>
    </xf>
    <xf numFmtId="0" fontId="13" fillId="9" borderId="30" xfId="0" applyFont="1" applyFill="1" applyBorder="1" applyAlignment="1">
      <alignment horizontal="center" vertical="center" wrapText="1" readingOrder="2"/>
    </xf>
    <xf numFmtId="0" fontId="13" fillId="9" borderId="31" xfId="0" applyFont="1" applyFill="1" applyBorder="1" applyAlignment="1">
      <alignment horizontal="center" vertical="center" wrapText="1" readingOrder="2"/>
    </xf>
    <xf numFmtId="0" fontId="21" fillId="9" borderId="25" xfId="0" applyFont="1" applyFill="1" applyBorder="1" applyAlignment="1">
      <alignment horizontal="center" vertical="center" wrapText="1" readingOrder="2"/>
    </xf>
    <xf numFmtId="0" fontId="21" fillId="9" borderId="26" xfId="0" applyFont="1" applyFill="1" applyBorder="1" applyAlignment="1">
      <alignment horizontal="center" vertical="center" wrapText="1" readingOrder="2"/>
    </xf>
    <xf numFmtId="0" fontId="21" fillId="9" borderId="27" xfId="0" applyFont="1" applyFill="1" applyBorder="1" applyAlignment="1">
      <alignment horizontal="center" vertical="center" wrapText="1" readingOrder="2"/>
    </xf>
    <xf numFmtId="0" fontId="20" fillId="8" borderId="11"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34"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35" xfId="0" applyFont="1" applyFill="1" applyBorder="1" applyAlignment="1">
      <alignment horizontal="center" vertical="center"/>
    </xf>
    <xf numFmtId="0" fontId="4" fillId="8" borderId="0" xfId="0" applyFont="1" applyFill="1" applyAlignment="1">
      <alignment horizontal="center" vertical="center"/>
    </xf>
    <xf numFmtId="0" fontId="0" fillId="8" borderId="0" xfId="0" applyFill="1"/>
    <xf numFmtId="0" fontId="5" fillId="8" borderId="0" xfId="0" applyFont="1" applyFill="1" applyAlignment="1">
      <alignment horizontal="center" vertical="center" wrapText="1"/>
    </xf>
    <xf numFmtId="0" fontId="6" fillId="9" borderId="0" xfId="0"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26134</xdr:colOff>
      <xdr:row>17</xdr:row>
      <xdr:rowOff>83284</xdr:rowOff>
    </xdr:from>
    <xdr:to>
      <xdr:col>0</xdr:col>
      <xdr:colOff>570766</xdr:colOff>
      <xdr:row>20</xdr:row>
      <xdr:rowOff>75466</xdr:rowOff>
    </xdr:to>
    <xdr:pic>
      <xdr:nvPicPr>
        <xdr:cNvPr id="3" name="Graphic 2">
          <a:extLst>
            <a:ext uri="{FF2B5EF4-FFF2-40B4-BE49-F238E27FC236}">
              <a16:creationId xmlns:a16="http://schemas.microsoft.com/office/drawing/2014/main" id="{9A262272-FC98-4F77-A658-D95A7E8277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818762434" y="1175484"/>
          <a:ext cx="544632" cy="544632"/>
        </a:xfrm>
        <a:prstGeom prst="rect">
          <a:avLst/>
        </a:prstGeom>
      </xdr:spPr>
    </xdr:pic>
    <xdr:clientData/>
  </xdr:twoCellAnchor>
  <xdr:twoCellAnchor editAs="oneCell">
    <xdr:from>
      <xdr:col>2</xdr:col>
      <xdr:colOff>633008</xdr:colOff>
      <xdr:row>2</xdr:row>
      <xdr:rowOff>147675</xdr:rowOff>
    </xdr:from>
    <xdr:to>
      <xdr:col>7</xdr:col>
      <xdr:colOff>221514</xdr:colOff>
      <xdr:row>10</xdr:row>
      <xdr:rowOff>70716</xdr:rowOff>
    </xdr:to>
    <xdr:pic>
      <xdr:nvPicPr>
        <xdr:cNvPr id="4" name="Picture 3" descr="الرئيسية | المركز الوطني لتنمية القطاع غير الربحي">
          <a:extLst>
            <a:ext uri="{FF2B5EF4-FFF2-40B4-BE49-F238E27FC236}">
              <a16:creationId xmlns:a16="http://schemas.microsoft.com/office/drawing/2014/main" id="{82C85EE3-6EF0-0892-6DF3-A9765E7EA61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61943080" y="502094"/>
          <a:ext cx="2874261" cy="1340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1_Office Theme">
  <a:themeElements>
    <a:clrScheme name="HRSD">
      <a:dk1>
        <a:srgbClr val="000000"/>
      </a:dk1>
      <a:lt1>
        <a:srgbClr val="FFFFFF"/>
      </a:lt1>
      <a:dk2>
        <a:srgbClr val="134258"/>
      </a:dk2>
      <a:lt2>
        <a:srgbClr val="E7E6E6"/>
      </a:lt2>
      <a:accent1>
        <a:srgbClr val="134258"/>
      </a:accent1>
      <a:accent2>
        <a:srgbClr val="158284"/>
      </a:accent2>
      <a:accent3>
        <a:srgbClr val="2BB473"/>
      </a:accent3>
      <a:accent4>
        <a:srgbClr val="FCB613"/>
      </a:accent4>
      <a:accent5>
        <a:srgbClr val="F7931D"/>
      </a:accent5>
      <a:accent6>
        <a:srgbClr val="158284"/>
      </a:accent6>
      <a:hlink>
        <a:srgbClr val="0563C1"/>
      </a:hlink>
      <a:folHlink>
        <a:srgbClr val="954F72"/>
      </a:folHlink>
    </a:clrScheme>
    <a:fontScheme name="Custom 1">
      <a:majorFont>
        <a:latin typeface="29LT Bukra SemiBold"/>
        <a:ea typeface=""/>
        <a:cs typeface="29LT Bukra SemiBold"/>
      </a:majorFont>
      <a:minorFont>
        <a:latin typeface="Effra Regular"/>
        <a:ea typeface=""/>
        <a:cs typeface="Effra Regular"/>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2"/>
        </a:solidFill>
        <a:ln>
          <a:noFill/>
        </a:ln>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marL="0" algn="ctr" defTabSz="914400" rtl="1" eaLnBrk="1" latinLnBrk="0" hangingPunct="1">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nchor="ctr" anchorCtr="0">
        <a:noAutofit/>
      </a:bodyPr>
      <a:lstStyle>
        <a:defPPr marL="0" algn="r" defTabSz="914400" rtl="1" eaLnBrk="1" latinLnBrk="0" hangingPunct="1">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BC79C-12D4-46B1-96F7-1AC91C1D40AA}">
  <dimension ref="A1:L29"/>
  <sheetViews>
    <sheetView showGridLines="0" rightToLeft="1" tabSelected="1" topLeftCell="A3" zoomScale="86" zoomScaleNormal="100" zoomScaleSheetLayoutView="105" workbookViewId="0">
      <selection activeCell="O13" sqref="O13"/>
    </sheetView>
  </sheetViews>
  <sheetFormatPr defaultRowHeight="14"/>
  <cols>
    <col min="1" max="1" width="11.6640625" customWidth="1"/>
  </cols>
  <sheetData>
    <row r="1" spans="1:12">
      <c r="A1" s="7"/>
      <c r="B1" s="7"/>
      <c r="C1" s="7"/>
      <c r="D1" s="7"/>
      <c r="E1" s="7"/>
      <c r="F1" s="7"/>
      <c r="G1" s="7"/>
      <c r="H1" s="7"/>
      <c r="I1" s="7"/>
      <c r="J1" s="7"/>
      <c r="K1" s="7"/>
      <c r="L1" s="7"/>
    </row>
    <row r="2" spans="1:12">
      <c r="A2" s="7"/>
      <c r="B2" s="7"/>
      <c r="C2" s="7"/>
      <c r="D2" s="7"/>
      <c r="E2" s="7"/>
      <c r="F2" s="7"/>
      <c r="G2" s="7"/>
      <c r="H2" s="7"/>
      <c r="I2" s="7"/>
      <c r="J2" s="7"/>
      <c r="K2" s="7"/>
      <c r="L2" s="7"/>
    </row>
    <row r="3" spans="1:12">
      <c r="A3" s="7"/>
      <c r="B3" s="7"/>
      <c r="C3" s="7"/>
      <c r="D3" s="7"/>
      <c r="E3" s="7"/>
      <c r="F3" s="7"/>
      <c r="G3" s="7"/>
      <c r="H3" s="7"/>
      <c r="I3" s="7"/>
      <c r="J3" s="7"/>
      <c r="K3" s="7"/>
      <c r="L3" s="7"/>
    </row>
    <row r="4" spans="1:12">
      <c r="A4" s="7"/>
      <c r="B4" s="7"/>
      <c r="C4" s="7"/>
      <c r="D4" s="7"/>
      <c r="E4" s="7"/>
      <c r="F4" s="7"/>
      <c r="G4" s="7"/>
      <c r="H4" s="7"/>
      <c r="I4" s="7"/>
      <c r="J4" s="7"/>
      <c r="K4" s="7"/>
      <c r="L4" s="7"/>
    </row>
    <row r="5" spans="1:12">
      <c r="A5" s="7"/>
      <c r="B5" s="7"/>
      <c r="C5" s="7"/>
      <c r="D5" s="7"/>
      <c r="E5" s="7"/>
      <c r="F5" s="7"/>
      <c r="G5" s="7"/>
      <c r="H5" s="7"/>
      <c r="I5" s="7"/>
      <c r="J5" s="7"/>
      <c r="K5" s="7"/>
      <c r="L5" s="7"/>
    </row>
    <row r="6" spans="1:12">
      <c r="A6" s="7"/>
      <c r="B6" s="7"/>
      <c r="C6" s="7"/>
      <c r="D6" s="7"/>
      <c r="E6" s="7"/>
      <c r="F6" s="7"/>
      <c r="G6" s="7"/>
      <c r="H6" s="7"/>
      <c r="I6" s="7"/>
      <c r="J6" s="7"/>
      <c r="K6" s="7"/>
      <c r="L6" s="7"/>
    </row>
    <row r="7" spans="1:12">
      <c r="A7" s="7"/>
      <c r="B7" s="7"/>
      <c r="C7" s="7"/>
      <c r="D7" s="7"/>
      <c r="E7" s="7"/>
      <c r="F7" s="7"/>
      <c r="G7" s="7"/>
      <c r="H7" s="7"/>
      <c r="I7" s="7"/>
      <c r="J7" s="7"/>
      <c r="K7" s="7"/>
      <c r="L7" s="7"/>
    </row>
    <row r="8" spans="1:12">
      <c r="A8" s="7"/>
      <c r="B8" s="7"/>
      <c r="C8" s="7"/>
      <c r="D8" s="7"/>
      <c r="E8" s="7"/>
      <c r="F8" s="7"/>
      <c r="G8" s="7"/>
      <c r="H8" s="7"/>
      <c r="I8" s="7"/>
      <c r="J8" s="7"/>
      <c r="K8" s="7"/>
      <c r="L8" s="7"/>
    </row>
    <row r="9" spans="1:12">
      <c r="A9" s="7"/>
      <c r="B9" s="7"/>
      <c r="C9" s="7"/>
      <c r="E9" s="7"/>
      <c r="F9" s="7"/>
      <c r="G9" s="7"/>
      <c r="H9" s="7"/>
      <c r="I9" s="7"/>
      <c r="J9" s="7"/>
      <c r="K9" s="7"/>
      <c r="L9" s="7"/>
    </row>
    <row r="10" spans="1:12">
      <c r="A10" s="7"/>
      <c r="B10" s="7"/>
      <c r="C10" s="7"/>
      <c r="D10" s="7"/>
      <c r="E10" s="7"/>
      <c r="F10" s="7"/>
      <c r="G10" s="7"/>
      <c r="H10" s="7"/>
      <c r="I10" s="7"/>
      <c r="J10" s="7"/>
      <c r="K10" s="7"/>
      <c r="L10" s="7"/>
    </row>
    <row r="11" spans="1:12">
      <c r="A11" s="7"/>
      <c r="B11" s="7"/>
      <c r="C11" s="7"/>
      <c r="D11" s="7"/>
      <c r="E11" s="7"/>
      <c r="F11" s="7"/>
      <c r="G11" s="7"/>
      <c r="H11" s="7"/>
      <c r="I11" s="7"/>
      <c r="J11" s="7"/>
      <c r="K11" s="7"/>
      <c r="L11" s="7"/>
    </row>
    <row r="12" spans="1:12" ht="14" customHeight="1">
      <c r="A12" s="78"/>
      <c r="B12" s="77" t="s">
        <v>46</v>
      </c>
      <c r="C12" s="77"/>
      <c r="D12" s="77"/>
      <c r="E12" s="77"/>
      <c r="F12" s="77"/>
      <c r="G12" s="77"/>
      <c r="H12" s="77"/>
      <c r="I12" s="77"/>
      <c r="J12" s="77"/>
      <c r="K12" s="77"/>
      <c r="L12" s="77"/>
    </row>
    <row r="13" spans="1:12" ht="14" customHeight="1">
      <c r="A13" s="78"/>
      <c r="B13" s="77"/>
      <c r="C13" s="77"/>
      <c r="D13" s="77"/>
      <c r="E13" s="77"/>
      <c r="F13" s="77"/>
      <c r="G13" s="77"/>
      <c r="H13" s="77"/>
      <c r="I13" s="77"/>
      <c r="J13" s="77"/>
      <c r="K13" s="77"/>
      <c r="L13" s="77"/>
    </row>
    <row r="14" spans="1:12" ht="14" customHeight="1">
      <c r="A14" s="78"/>
      <c r="B14" s="77"/>
      <c r="C14" s="77"/>
      <c r="D14" s="77"/>
      <c r="E14" s="77"/>
      <c r="F14" s="77"/>
      <c r="G14" s="77"/>
      <c r="H14" s="77"/>
      <c r="I14" s="77"/>
      <c r="J14" s="77"/>
      <c r="K14" s="77"/>
      <c r="L14" s="77"/>
    </row>
    <row r="15" spans="1:12" ht="14" customHeight="1">
      <c r="A15" s="78"/>
      <c r="B15" s="77"/>
      <c r="C15" s="77"/>
      <c r="D15" s="77"/>
      <c r="E15" s="77"/>
      <c r="F15" s="77"/>
      <c r="G15" s="77"/>
      <c r="H15" s="77"/>
      <c r="I15" s="77"/>
      <c r="J15" s="77"/>
      <c r="K15" s="77"/>
      <c r="L15" s="77"/>
    </row>
    <row r="16" spans="1:12" ht="14.5" customHeight="1">
      <c r="A16" s="79" t="s">
        <v>47</v>
      </c>
      <c r="B16" s="80" t="s">
        <v>49</v>
      </c>
      <c r="C16" s="80"/>
      <c r="D16" s="80"/>
      <c r="E16" s="80"/>
      <c r="F16" s="80"/>
      <c r="G16" s="80"/>
      <c r="H16" s="80"/>
      <c r="I16" s="80"/>
      <c r="J16" s="80"/>
      <c r="K16" s="80"/>
      <c r="L16" s="80"/>
    </row>
    <row r="17" spans="1:12" ht="14.5" customHeight="1">
      <c r="A17" s="79"/>
      <c r="B17" s="80"/>
      <c r="C17" s="80"/>
      <c r="D17" s="80"/>
      <c r="E17" s="80"/>
      <c r="F17" s="80"/>
      <c r="G17" s="80"/>
      <c r="H17" s="80"/>
      <c r="I17" s="80"/>
      <c r="J17" s="80"/>
      <c r="K17" s="80"/>
      <c r="L17" s="80"/>
    </row>
    <row r="18" spans="1:12" ht="14.5" customHeight="1">
      <c r="A18" s="79"/>
      <c r="B18" s="80"/>
      <c r="C18" s="80"/>
      <c r="D18" s="80"/>
      <c r="E18" s="80"/>
      <c r="F18" s="80"/>
      <c r="G18" s="80"/>
      <c r="H18" s="80"/>
      <c r="I18" s="80"/>
      <c r="J18" s="80"/>
      <c r="K18" s="80"/>
      <c r="L18" s="80"/>
    </row>
    <row r="19" spans="1:12" ht="14.5" customHeight="1">
      <c r="A19" s="79"/>
      <c r="B19" s="80"/>
      <c r="C19" s="80"/>
      <c r="D19" s="80"/>
      <c r="E19" s="80"/>
      <c r="F19" s="80"/>
      <c r="G19" s="80"/>
      <c r="H19" s="80"/>
      <c r="I19" s="80"/>
      <c r="J19" s="80"/>
      <c r="K19" s="80"/>
      <c r="L19" s="80"/>
    </row>
    <row r="20" spans="1:12" ht="14.5" customHeight="1">
      <c r="A20" s="79"/>
      <c r="B20" s="80"/>
      <c r="C20" s="80"/>
      <c r="D20" s="80"/>
      <c r="E20" s="80"/>
      <c r="F20" s="80"/>
      <c r="G20" s="80"/>
      <c r="H20" s="80"/>
      <c r="I20" s="80"/>
      <c r="J20" s="80"/>
      <c r="K20" s="80"/>
      <c r="L20" s="80"/>
    </row>
    <row r="21" spans="1:12" ht="14.5" customHeight="1">
      <c r="A21" s="79"/>
      <c r="B21" s="80"/>
      <c r="C21" s="80"/>
      <c r="D21" s="80"/>
      <c r="E21" s="80"/>
      <c r="F21" s="80"/>
      <c r="G21" s="80"/>
      <c r="H21" s="80"/>
      <c r="I21" s="80"/>
      <c r="J21" s="80"/>
      <c r="K21" s="80"/>
      <c r="L21" s="80"/>
    </row>
    <row r="22" spans="1:12" ht="14.5" customHeight="1">
      <c r="A22" s="79"/>
      <c r="B22" s="80"/>
      <c r="C22" s="80"/>
      <c r="D22" s="80"/>
      <c r="E22" s="80"/>
      <c r="F22" s="80"/>
      <c r="G22" s="80"/>
      <c r="H22" s="80"/>
      <c r="I22" s="80"/>
      <c r="J22" s="80"/>
      <c r="K22" s="80"/>
      <c r="L22" s="80"/>
    </row>
    <row r="23" spans="1:12" ht="14.5" customHeight="1">
      <c r="A23" s="79"/>
      <c r="B23" s="80"/>
      <c r="C23" s="80"/>
      <c r="D23" s="80"/>
      <c r="E23" s="80"/>
      <c r="F23" s="80"/>
      <c r="G23" s="80"/>
      <c r="H23" s="80"/>
      <c r="I23" s="80"/>
      <c r="J23" s="80"/>
      <c r="K23" s="80"/>
      <c r="L23" s="80"/>
    </row>
    <row r="24" spans="1:12" ht="14.5" customHeight="1">
      <c r="A24" s="79"/>
      <c r="B24" s="80"/>
      <c r="C24" s="80"/>
      <c r="D24" s="80"/>
      <c r="E24" s="80"/>
      <c r="F24" s="80"/>
      <c r="G24" s="80"/>
      <c r="H24" s="80"/>
      <c r="I24" s="80"/>
      <c r="J24" s="80"/>
      <c r="K24" s="80"/>
      <c r="L24" s="80"/>
    </row>
    <row r="25" spans="1:12" ht="14.5" customHeight="1">
      <c r="A25" s="79"/>
      <c r="B25" s="80"/>
      <c r="C25" s="80"/>
      <c r="D25" s="80"/>
      <c r="E25" s="80"/>
      <c r="F25" s="80"/>
      <c r="G25" s="80"/>
      <c r="H25" s="80"/>
      <c r="I25" s="80"/>
      <c r="J25" s="80"/>
      <c r="K25" s="80"/>
      <c r="L25" s="80"/>
    </row>
    <row r="26" spans="1:12" ht="14.5" customHeight="1">
      <c r="A26" s="79"/>
      <c r="B26" s="80"/>
      <c r="C26" s="80"/>
      <c r="D26" s="80"/>
      <c r="E26" s="80"/>
      <c r="F26" s="80"/>
      <c r="G26" s="80"/>
      <c r="H26" s="80"/>
      <c r="I26" s="80"/>
      <c r="J26" s="80"/>
      <c r="K26" s="80"/>
      <c r="L26" s="80"/>
    </row>
    <row r="27" spans="1:12" ht="14.5" customHeight="1">
      <c r="A27" s="79"/>
      <c r="B27" s="80"/>
      <c r="C27" s="80"/>
      <c r="D27" s="80"/>
      <c r="E27" s="80"/>
      <c r="F27" s="80"/>
      <c r="G27" s="80"/>
      <c r="H27" s="80"/>
      <c r="I27" s="80"/>
      <c r="J27" s="80"/>
      <c r="K27" s="80"/>
      <c r="L27" s="80"/>
    </row>
    <row r="28" spans="1:12" ht="14.5" customHeight="1">
      <c r="A28" s="79"/>
      <c r="B28" s="80"/>
      <c r="C28" s="80"/>
      <c r="D28" s="80"/>
      <c r="E28" s="80"/>
      <c r="F28" s="80"/>
      <c r="G28" s="80"/>
      <c r="H28" s="80"/>
      <c r="I28" s="80"/>
      <c r="J28" s="80"/>
      <c r="K28" s="80"/>
      <c r="L28" s="80"/>
    </row>
    <row r="29" spans="1:12" ht="14.5" customHeight="1">
      <c r="A29" s="79"/>
      <c r="B29" s="80"/>
      <c r="C29" s="80"/>
      <c r="D29" s="80"/>
      <c r="E29" s="80"/>
      <c r="F29" s="80"/>
      <c r="G29" s="80"/>
      <c r="H29" s="80"/>
      <c r="I29" s="80"/>
      <c r="J29" s="80"/>
      <c r="K29" s="80"/>
      <c r="L29" s="80"/>
    </row>
  </sheetData>
  <mergeCells count="3">
    <mergeCell ref="B12:L15"/>
    <mergeCell ref="A16:A29"/>
    <mergeCell ref="B16:L29"/>
  </mergeCells>
  <pageMargins left="0.7" right="0.7" top="0.75" bottom="0.7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5BF4E-837D-4F2E-A5C2-0015B9DF8901}">
  <dimension ref="A1:U22"/>
  <sheetViews>
    <sheetView rightToLeft="1" zoomScale="55" zoomScaleNormal="55" workbookViewId="0">
      <selection activeCell="F11" sqref="F11"/>
    </sheetView>
  </sheetViews>
  <sheetFormatPr defaultColWidth="8.6640625" defaultRowHeight="14"/>
  <cols>
    <col min="1" max="1" width="9.83203125" customWidth="1"/>
    <col min="2" max="2" width="39.5" customWidth="1"/>
    <col min="3" max="3" width="15.58203125" customWidth="1"/>
    <col min="4" max="4" width="13.33203125" customWidth="1"/>
    <col min="5" max="5" width="12.4140625" customWidth="1"/>
    <col min="6" max="6" width="44.9140625" bestFit="1" customWidth="1"/>
    <col min="7" max="7" width="12.58203125" customWidth="1"/>
    <col min="8" max="8" width="10" customWidth="1"/>
    <col min="9" max="9" width="16.25" customWidth="1"/>
    <col min="10" max="10" width="13.75" customWidth="1"/>
    <col min="11" max="11" width="24.25" customWidth="1"/>
    <col min="12" max="12" width="21.08203125" customWidth="1"/>
    <col min="13" max="13" width="21.5" customWidth="1"/>
    <col min="14" max="14" width="20.75" customWidth="1"/>
    <col min="15" max="15" width="29.4140625" customWidth="1"/>
    <col min="16" max="16" width="20.9140625" customWidth="1"/>
    <col min="17" max="17" width="19.4140625" customWidth="1"/>
    <col min="18" max="18" width="19.58203125" customWidth="1"/>
    <col min="19" max="19" width="18.75" customWidth="1"/>
    <col min="20" max="20" width="27.4140625" customWidth="1"/>
    <col min="21" max="21" width="18.9140625" customWidth="1"/>
  </cols>
  <sheetData>
    <row r="1" spans="1:21" ht="65" customHeight="1" thickBot="1">
      <c r="A1" s="66" t="s">
        <v>41</v>
      </c>
      <c r="B1" s="66" t="s">
        <v>40</v>
      </c>
      <c r="C1" s="66" t="s">
        <v>0</v>
      </c>
      <c r="D1" s="66" t="s">
        <v>1</v>
      </c>
      <c r="E1" s="66" t="s">
        <v>2</v>
      </c>
      <c r="F1" s="66" t="s">
        <v>3</v>
      </c>
      <c r="G1" s="66" t="s">
        <v>4</v>
      </c>
      <c r="H1" s="66" t="s">
        <v>5</v>
      </c>
      <c r="I1" s="66" t="s">
        <v>6</v>
      </c>
      <c r="J1" s="67" t="s">
        <v>7</v>
      </c>
      <c r="K1" s="68" t="s">
        <v>8</v>
      </c>
      <c r="L1" s="68" t="s">
        <v>9</v>
      </c>
      <c r="M1" s="68" t="s">
        <v>10</v>
      </c>
      <c r="N1" s="68" t="s">
        <v>11</v>
      </c>
      <c r="O1" s="68" t="s">
        <v>38</v>
      </c>
      <c r="P1" s="68" t="s">
        <v>36</v>
      </c>
      <c r="Q1" s="67" t="s">
        <v>12</v>
      </c>
      <c r="R1" s="68" t="s">
        <v>13</v>
      </c>
      <c r="S1" s="68" t="s">
        <v>14</v>
      </c>
      <c r="T1" s="68" t="s">
        <v>39</v>
      </c>
      <c r="U1" s="69" t="s">
        <v>37</v>
      </c>
    </row>
    <row r="2" spans="1:21" ht="23.5" customHeight="1" thickTop="1">
      <c r="A2" s="70">
        <v>1</v>
      </c>
      <c r="B2" s="63" t="s">
        <v>48</v>
      </c>
      <c r="C2" s="19">
        <v>1</v>
      </c>
      <c r="D2" s="19">
        <v>1</v>
      </c>
      <c r="E2" s="20" t="str">
        <f t="shared" ref="E2:E8" si="0">_xlfn.CONCAT(C2,".",D2)</f>
        <v>1.1</v>
      </c>
      <c r="F2" s="21" t="s">
        <v>52</v>
      </c>
      <c r="G2" s="20">
        <v>50</v>
      </c>
      <c r="H2" s="20" t="s">
        <v>15</v>
      </c>
      <c r="I2" s="20">
        <v>2</v>
      </c>
      <c r="J2" s="22">
        <f>IF(H2="سنة", G2,IF(H2="ربع",G2*4,IF(H2 = "شهر", G2*12,IF(H2="أسبوع",G2*52, G2*247))))</f>
        <v>50</v>
      </c>
      <c r="K2" s="23">
        <f>I2*J2</f>
        <v>100</v>
      </c>
      <c r="L2" s="24">
        <v>0.1</v>
      </c>
      <c r="M2" s="24">
        <v>1</v>
      </c>
      <c r="N2" s="24">
        <v>1</v>
      </c>
      <c r="O2" s="24">
        <v>0</v>
      </c>
      <c r="P2" s="24">
        <v>0</v>
      </c>
      <c r="Q2" s="22">
        <f t="shared" ref="Q2:Q19" si="1">$K2*L2</f>
        <v>10</v>
      </c>
      <c r="R2" s="23">
        <f t="shared" ref="R2:R19" si="2">$K2*M2</f>
        <v>100</v>
      </c>
      <c r="S2" s="23">
        <f t="shared" ref="S2:S19" si="3">$K2*N2</f>
        <v>100</v>
      </c>
      <c r="T2" s="23">
        <f t="shared" ref="T2:U2" si="4">$K2*O2</f>
        <v>0</v>
      </c>
      <c r="U2" s="25">
        <f t="shared" si="4"/>
        <v>0</v>
      </c>
    </row>
    <row r="3" spans="1:21" ht="23" customHeight="1">
      <c r="A3" s="71"/>
      <c r="B3" s="64"/>
      <c r="C3" s="26">
        <v>1</v>
      </c>
      <c r="D3" s="26">
        <v>2</v>
      </c>
      <c r="E3" s="8" t="str">
        <f t="shared" si="0"/>
        <v>1.2</v>
      </c>
      <c r="F3" s="27" t="s">
        <v>53</v>
      </c>
      <c r="G3" s="8">
        <v>50</v>
      </c>
      <c r="H3" s="8" t="s">
        <v>15</v>
      </c>
      <c r="I3" s="8">
        <v>1</v>
      </c>
      <c r="J3" s="28">
        <f t="shared" ref="J3:J19" si="5">IF(H3="سنة", G3,IF(H3="ربع",G3*4,IF(H3 = "شهر", G3*12,IF(H3="أسبوع",G3*52, G3*247))))</f>
        <v>50</v>
      </c>
      <c r="K3" s="29">
        <f t="shared" ref="K3:K19" si="6">I3*J3</f>
        <v>50</v>
      </c>
      <c r="L3" s="31">
        <v>0.3</v>
      </c>
      <c r="M3" s="31">
        <v>0.6</v>
      </c>
      <c r="N3" s="31">
        <v>1</v>
      </c>
      <c r="O3" s="31">
        <v>0</v>
      </c>
      <c r="P3" s="31">
        <v>0</v>
      </c>
      <c r="Q3" s="28">
        <f t="shared" si="1"/>
        <v>15</v>
      </c>
      <c r="R3" s="29">
        <f t="shared" si="2"/>
        <v>30</v>
      </c>
      <c r="S3" s="29">
        <f t="shared" si="3"/>
        <v>50</v>
      </c>
      <c r="T3" s="29">
        <f t="shared" ref="T3:T19" si="7">$K3*O3</f>
        <v>0</v>
      </c>
      <c r="U3" s="32">
        <f t="shared" ref="U3:U19" si="8">$K3*P3</f>
        <v>0</v>
      </c>
    </row>
    <row r="4" spans="1:21" ht="23" customHeight="1">
      <c r="A4" s="71"/>
      <c r="B4" s="64"/>
      <c r="C4" s="26">
        <v>1</v>
      </c>
      <c r="D4" s="26">
        <v>3</v>
      </c>
      <c r="E4" s="8" t="str">
        <f t="shared" si="0"/>
        <v>1.3</v>
      </c>
      <c r="F4" s="27" t="s">
        <v>54</v>
      </c>
      <c r="G4" s="8">
        <v>50</v>
      </c>
      <c r="H4" s="8" t="s">
        <v>15</v>
      </c>
      <c r="I4" s="8">
        <v>0.5</v>
      </c>
      <c r="J4" s="28">
        <f t="shared" si="5"/>
        <v>50</v>
      </c>
      <c r="K4" s="29">
        <f t="shared" si="6"/>
        <v>25</v>
      </c>
      <c r="L4" s="31">
        <v>1</v>
      </c>
      <c r="M4" s="31">
        <v>1</v>
      </c>
      <c r="N4" s="31">
        <v>0</v>
      </c>
      <c r="O4" s="31">
        <v>0</v>
      </c>
      <c r="P4" s="31">
        <v>0</v>
      </c>
      <c r="Q4" s="28">
        <f t="shared" si="1"/>
        <v>25</v>
      </c>
      <c r="R4" s="29">
        <f t="shared" si="2"/>
        <v>25</v>
      </c>
      <c r="S4" s="29">
        <f t="shared" si="3"/>
        <v>0</v>
      </c>
      <c r="T4" s="29">
        <f t="shared" si="7"/>
        <v>0</v>
      </c>
      <c r="U4" s="32">
        <f t="shared" si="8"/>
        <v>0</v>
      </c>
    </row>
    <row r="5" spans="1:21" ht="23" customHeight="1">
      <c r="A5" s="71"/>
      <c r="B5" s="64"/>
      <c r="C5" s="26">
        <v>1</v>
      </c>
      <c r="D5" s="26">
        <v>4</v>
      </c>
      <c r="E5" s="8" t="str">
        <f t="shared" si="0"/>
        <v>1.4</v>
      </c>
      <c r="F5" s="27" t="s">
        <v>55</v>
      </c>
      <c r="G5" s="8">
        <v>50</v>
      </c>
      <c r="H5" s="8" t="s">
        <v>15</v>
      </c>
      <c r="I5" s="8">
        <v>0.1</v>
      </c>
      <c r="J5" s="28">
        <f t="shared" ref="J5:J6" si="9">IF(H5="سنة", G5,IF(H5="ربع",G5*4,IF(H5 = "شهر", G5*12,IF(H5="أسبوع",G5*52, G5*247))))</f>
        <v>50</v>
      </c>
      <c r="K5" s="29">
        <f t="shared" ref="K5:K6" si="10">I5*J5</f>
        <v>5</v>
      </c>
      <c r="L5" s="31">
        <v>0</v>
      </c>
      <c r="M5" s="31">
        <v>0</v>
      </c>
      <c r="N5" s="31">
        <v>0</v>
      </c>
      <c r="O5" s="31">
        <v>1</v>
      </c>
      <c r="P5" s="31">
        <v>0</v>
      </c>
      <c r="Q5" s="28">
        <f t="shared" si="1"/>
        <v>0</v>
      </c>
      <c r="R5" s="29">
        <f t="shared" si="2"/>
        <v>0</v>
      </c>
      <c r="S5" s="29">
        <f t="shared" si="3"/>
        <v>0</v>
      </c>
      <c r="T5" s="29">
        <f t="shared" ref="T5:T6" si="11">$K5*O5</f>
        <v>5</v>
      </c>
      <c r="U5" s="32">
        <f t="shared" ref="U5:U6" si="12">$K5*P5</f>
        <v>0</v>
      </c>
    </row>
    <row r="6" spans="1:21" ht="23.5" customHeight="1" thickBot="1">
      <c r="A6" s="72"/>
      <c r="B6" s="65"/>
      <c r="C6" s="26">
        <v>1</v>
      </c>
      <c r="D6" s="26">
        <v>5</v>
      </c>
      <c r="E6" s="8" t="str">
        <f t="shared" si="0"/>
        <v>1.5</v>
      </c>
      <c r="F6" s="27" t="s">
        <v>56</v>
      </c>
      <c r="G6" s="8">
        <v>50</v>
      </c>
      <c r="H6" s="8" t="s">
        <v>15</v>
      </c>
      <c r="I6" s="8">
        <v>0.1</v>
      </c>
      <c r="J6" s="28">
        <f t="shared" si="9"/>
        <v>50</v>
      </c>
      <c r="K6" s="29">
        <f t="shared" si="10"/>
        <v>5</v>
      </c>
      <c r="L6" s="31">
        <v>0</v>
      </c>
      <c r="M6" s="31">
        <v>1</v>
      </c>
      <c r="N6" s="31">
        <v>0</v>
      </c>
      <c r="O6" s="31">
        <v>0</v>
      </c>
      <c r="P6" s="31">
        <v>0</v>
      </c>
      <c r="Q6" s="28">
        <f t="shared" si="1"/>
        <v>0</v>
      </c>
      <c r="R6" s="29">
        <f t="shared" si="2"/>
        <v>5</v>
      </c>
      <c r="S6" s="29">
        <f t="shared" si="3"/>
        <v>0</v>
      </c>
      <c r="T6" s="29">
        <f t="shared" si="11"/>
        <v>0</v>
      </c>
      <c r="U6" s="32">
        <f t="shared" si="12"/>
        <v>0</v>
      </c>
    </row>
    <row r="7" spans="1:21" ht="17.5" customHeight="1" thickTop="1">
      <c r="A7" s="73">
        <v>2</v>
      </c>
      <c r="B7" s="57" t="s">
        <v>51</v>
      </c>
      <c r="C7" s="19">
        <v>2</v>
      </c>
      <c r="D7" s="19">
        <v>1</v>
      </c>
      <c r="E7" s="20" t="str">
        <f t="shared" si="0"/>
        <v>2.1</v>
      </c>
      <c r="F7" s="33" t="s">
        <v>50</v>
      </c>
      <c r="G7" s="20"/>
      <c r="H7" s="20" t="s">
        <v>15</v>
      </c>
      <c r="I7" s="20"/>
      <c r="J7" s="22">
        <f t="shared" si="5"/>
        <v>0</v>
      </c>
      <c r="K7" s="23">
        <f t="shared" si="6"/>
        <v>0</v>
      </c>
      <c r="L7" s="34">
        <v>0</v>
      </c>
      <c r="M7" s="34">
        <v>0</v>
      </c>
      <c r="N7" s="34">
        <v>0</v>
      </c>
      <c r="O7" s="34">
        <v>0</v>
      </c>
      <c r="P7" s="24">
        <v>0</v>
      </c>
      <c r="Q7" s="22">
        <f t="shared" si="1"/>
        <v>0</v>
      </c>
      <c r="R7" s="23">
        <f t="shared" si="2"/>
        <v>0</v>
      </c>
      <c r="S7" s="23">
        <f t="shared" si="3"/>
        <v>0</v>
      </c>
      <c r="T7" s="23">
        <f t="shared" si="7"/>
        <v>0</v>
      </c>
      <c r="U7" s="35">
        <f t="shared" si="8"/>
        <v>0</v>
      </c>
    </row>
    <row r="8" spans="1:21" ht="23" customHeight="1">
      <c r="A8" s="74"/>
      <c r="B8" s="58"/>
      <c r="C8" s="26">
        <v>2</v>
      </c>
      <c r="D8" s="26">
        <v>2</v>
      </c>
      <c r="E8" s="8" t="str">
        <f t="shared" si="0"/>
        <v>2.2</v>
      </c>
      <c r="F8" s="36" t="s">
        <v>50</v>
      </c>
      <c r="G8" s="8"/>
      <c r="H8" s="8" t="s">
        <v>15</v>
      </c>
      <c r="I8" s="8"/>
      <c r="J8" s="28">
        <f t="shared" si="5"/>
        <v>0</v>
      </c>
      <c r="K8" s="29">
        <f t="shared" si="6"/>
        <v>0</v>
      </c>
      <c r="L8" s="30">
        <v>0</v>
      </c>
      <c r="M8" s="30">
        <v>0</v>
      </c>
      <c r="N8" s="30">
        <v>0</v>
      </c>
      <c r="O8" s="30">
        <v>0</v>
      </c>
      <c r="P8" s="31">
        <v>0</v>
      </c>
      <c r="Q8" s="28">
        <f t="shared" si="1"/>
        <v>0</v>
      </c>
      <c r="R8" s="29">
        <f t="shared" si="2"/>
        <v>0</v>
      </c>
      <c r="S8" s="29">
        <f t="shared" si="3"/>
        <v>0</v>
      </c>
      <c r="T8" s="29">
        <f t="shared" si="7"/>
        <v>0</v>
      </c>
      <c r="U8" s="37">
        <f t="shared" si="8"/>
        <v>0</v>
      </c>
    </row>
    <row r="9" spans="1:21" ht="23" customHeight="1">
      <c r="A9" s="74"/>
      <c r="B9" s="58"/>
      <c r="C9" s="26">
        <v>2</v>
      </c>
      <c r="D9" s="26">
        <v>3</v>
      </c>
      <c r="E9" s="8" t="str">
        <f t="shared" ref="E9:E13" si="13">_xlfn.CONCAT(C9,".",D9)</f>
        <v>2.3</v>
      </c>
      <c r="F9" s="36" t="s">
        <v>50</v>
      </c>
      <c r="G9" s="8"/>
      <c r="H9" s="8" t="s">
        <v>15</v>
      </c>
      <c r="I9" s="8"/>
      <c r="J9" s="28">
        <f t="shared" ref="J9:J13" si="14">IF(H9="سنة", G9,IF(H9="ربع",G9*4,IF(H9 = "شهر", G9*12,IF(H9="أسبوع",G9*52, G9*247))))</f>
        <v>0</v>
      </c>
      <c r="K9" s="29">
        <f t="shared" ref="K9:K13" si="15">I9*J9</f>
        <v>0</v>
      </c>
      <c r="L9" s="30">
        <v>0</v>
      </c>
      <c r="M9" s="30">
        <v>0</v>
      </c>
      <c r="N9" s="30">
        <v>0</v>
      </c>
      <c r="O9" s="30">
        <v>0</v>
      </c>
      <c r="P9" s="31">
        <v>0</v>
      </c>
      <c r="Q9" s="28">
        <f t="shared" si="1"/>
        <v>0</v>
      </c>
      <c r="R9" s="29">
        <f t="shared" si="2"/>
        <v>0</v>
      </c>
      <c r="S9" s="29">
        <f t="shared" si="3"/>
        <v>0</v>
      </c>
      <c r="T9" s="29">
        <f t="shared" ref="T9:T13" si="16">$K9*O9</f>
        <v>0</v>
      </c>
      <c r="U9" s="37">
        <f t="shared" ref="U9:U13" si="17">$K9*P9</f>
        <v>0</v>
      </c>
    </row>
    <row r="10" spans="1:21" ht="23" customHeight="1">
      <c r="A10" s="74"/>
      <c r="B10" s="58"/>
      <c r="C10" s="26">
        <v>2</v>
      </c>
      <c r="D10" s="26">
        <v>4</v>
      </c>
      <c r="E10" s="8" t="str">
        <f t="shared" si="13"/>
        <v>2.4</v>
      </c>
      <c r="F10" s="36" t="s">
        <v>50</v>
      </c>
      <c r="G10" s="8"/>
      <c r="H10" s="8" t="s">
        <v>15</v>
      </c>
      <c r="I10" s="8"/>
      <c r="J10" s="28">
        <f t="shared" si="14"/>
        <v>0</v>
      </c>
      <c r="K10" s="29">
        <f t="shared" si="15"/>
        <v>0</v>
      </c>
      <c r="L10" s="30">
        <v>0</v>
      </c>
      <c r="M10" s="30">
        <v>0</v>
      </c>
      <c r="N10" s="30">
        <v>0</v>
      </c>
      <c r="O10" s="30">
        <v>0</v>
      </c>
      <c r="P10" s="31">
        <v>0</v>
      </c>
      <c r="Q10" s="28">
        <f t="shared" si="1"/>
        <v>0</v>
      </c>
      <c r="R10" s="29">
        <f t="shared" si="2"/>
        <v>0</v>
      </c>
      <c r="S10" s="29">
        <f t="shared" si="3"/>
        <v>0</v>
      </c>
      <c r="T10" s="29">
        <f t="shared" si="16"/>
        <v>0</v>
      </c>
      <c r="U10" s="37">
        <f t="shared" si="17"/>
        <v>0</v>
      </c>
    </row>
    <row r="11" spans="1:21" ht="23" customHeight="1">
      <c r="A11" s="74"/>
      <c r="B11" s="58"/>
      <c r="C11" s="26">
        <v>2</v>
      </c>
      <c r="D11" s="26">
        <v>5</v>
      </c>
      <c r="E11" s="8" t="str">
        <f t="shared" si="13"/>
        <v>2.5</v>
      </c>
      <c r="F11" s="36" t="s">
        <v>50</v>
      </c>
      <c r="G11" s="8"/>
      <c r="H11" s="8" t="s">
        <v>15</v>
      </c>
      <c r="I11" s="8"/>
      <c r="J11" s="28">
        <f t="shared" si="14"/>
        <v>0</v>
      </c>
      <c r="K11" s="29">
        <f t="shared" si="15"/>
        <v>0</v>
      </c>
      <c r="L11" s="30">
        <v>0</v>
      </c>
      <c r="M11" s="30">
        <v>0</v>
      </c>
      <c r="N11" s="30">
        <v>0</v>
      </c>
      <c r="O11" s="30">
        <v>0</v>
      </c>
      <c r="P11" s="31">
        <v>0</v>
      </c>
      <c r="Q11" s="28">
        <f t="shared" si="1"/>
        <v>0</v>
      </c>
      <c r="R11" s="29">
        <f t="shared" si="2"/>
        <v>0</v>
      </c>
      <c r="S11" s="29">
        <f t="shared" si="3"/>
        <v>0</v>
      </c>
      <c r="T11" s="29">
        <f t="shared" si="16"/>
        <v>0</v>
      </c>
      <c r="U11" s="37">
        <f t="shared" si="17"/>
        <v>0</v>
      </c>
    </row>
    <row r="12" spans="1:21" ht="23" customHeight="1">
      <c r="A12" s="74"/>
      <c r="B12" s="58"/>
      <c r="C12" s="26">
        <v>2</v>
      </c>
      <c r="D12" s="26">
        <v>6</v>
      </c>
      <c r="E12" s="8" t="str">
        <f t="shared" si="13"/>
        <v>2.6</v>
      </c>
      <c r="F12" s="36" t="s">
        <v>50</v>
      </c>
      <c r="G12" s="8"/>
      <c r="H12" s="8" t="s">
        <v>15</v>
      </c>
      <c r="I12" s="8"/>
      <c r="J12" s="28">
        <f t="shared" si="14"/>
        <v>0</v>
      </c>
      <c r="K12" s="29">
        <f t="shared" si="15"/>
        <v>0</v>
      </c>
      <c r="L12" s="30">
        <v>0</v>
      </c>
      <c r="M12" s="30">
        <v>0</v>
      </c>
      <c r="N12" s="30">
        <v>0</v>
      </c>
      <c r="O12" s="30">
        <v>0</v>
      </c>
      <c r="P12" s="31">
        <v>0</v>
      </c>
      <c r="Q12" s="28">
        <f t="shared" si="1"/>
        <v>0</v>
      </c>
      <c r="R12" s="29">
        <f t="shared" si="2"/>
        <v>0</v>
      </c>
      <c r="S12" s="29">
        <f t="shared" si="3"/>
        <v>0</v>
      </c>
      <c r="T12" s="29">
        <f t="shared" si="16"/>
        <v>0</v>
      </c>
      <c r="U12" s="37">
        <f t="shared" si="17"/>
        <v>0</v>
      </c>
    </row>
    <row r="13" spans="1:21" ht="23.5" customHeight="1" thickBot="1">
      <c r="A13" s="75"/>
      <c r="B13" s="59"/>
      <c r="C13" s="26">
        <v>2</v>
      </c>
      <c r="D13" s="26">
        <v>7</v>
      </c>
      <c r="E13" s="8" t="str">
        <f t="shared" si="13"/>
        <v>2.7</v>
      </c>
      <c r="F13" s="36" t="s">
        <v>50</v>
      </c>
      <c r="G13" s="8"/>
      <c r="H13" s="8" t="s">
        <v>15</v>
      </c>
      <c r="I13" s="8"/>
      <c r="J13" s="28">
        <f t="shared" si="14"/>
        <v>0</v>
      </c>
      <c r="K13" s="29">
        <f t="shared" si="15"/>
        <v>0</v>
      </c>
      <c r="L13" s="30">
        <v>0</v>
      </c>
      <c r="M13" s="30">
        <v>0</v>
      </c>
      <c r="N13" s="30">
        <v>0</v>
      </c>
      <c r="O13" s="30">
        <v>0</v>
      </c>
      <c r="P13" s="31">
        <v>0</v>
      </c>
      <c r="Q13" s="28">
        <f t="shared" si="1"/>
        <v>0</v>
      </c>
      <c r="R13" s="29">
        <f t="shared" si="2"/>
        <v>0</v>
      </c>
      <c r="S13" s="29">
        <f t="shared" si="3"/>
        <v>0</v>
      </c>
      <c r="T13" s="29">
        <f t="shared" si="16"/>
        <v>0</v>
      </c>
      <c r="U13" s="37">
        <f t="shared" si="17"/>
        <v>0</v>
      </c>
    </row>
    <row r="14" spans="1:21" ht="43" customHeight="1" thickTop="1">
      <c r="A14" s="76">
        <v>3</v>
      </c>
      <c r="B14" s="60" t="s">
        <v>51</v>
      </c>
      <c r="C14" s="38">
        <v>3</v>
      </c>
      <c r="D14" s="19">
        <v>1</v>
      </c>
      <c r="E14" s="20" t="str">
        <f t="shared" ref="E14:E19" si="18">_xlfn.CONCAT(C14,".",D14)</f>
        <v>3.1</v>
      </c>
      <c r="F14" s="33" t="s">
        <v>50</v>
      </c>
      <c r="G14" s="20"/>
      <c r="H14" s="20" t="s">
        <v>42</v>
      </c>
      <c r="I14" s="20"/>
      <c r="J14" s="22">
        <f t="shared" si="5"/>
        <v>0</v>
      </c>
      <c r="K14" s="23">
        <f t="shared" si="6"/>
        <v>0</v>
      </c>
      <c r="L14" s="34">
        <v>0</v>
      </c>
      <c r="M14" s="34">
        <v>0</v>
      </c>
      <c r="N14" s="34">
        <v>0</v>
      </c>
      <c r="O14" s="34">
        <v>0</v>
      </c>
      <c r="P14" s="24">
        <v>0</v>
      </c>
      <c r="Q14" s="22">
        <f t="shared" si="1"/>
        <v>0</v>
      </c>
      <c r="R14" s="23">
        <f t="shared" si="2"/>
        <v>0</v>
      </c>
      <c r="S14" s="23">
        <f t="shared" si="3"/>
        <v>0</v>
      </c>
      <c r="T14" s="23">
        <f t="shared" si="7"/>
        <v>0</v>
      </c>
      <c r="U14" s="35">
        <f t="shared" si="8"/>
        <v>0</v>
      </c>
    </row>
    <row r="15" spans="1:21" ht="40" customHeight="1">
      <c r="A15" s="74"/>
      <c r="B15" s="61"/>
      <c r="C15" s="39">
        <v>3</v>
      </c>
      <c r="D15" s="26">
        <v>2</v>
      </c>
      <c r="E15" s="8" t="str">
        <f t="shared" si="18"/>
        <v>3.2</v>
      </c>
      <c r="F15" s="36" t="s">
        <v>50</v>
      </c>
      <c r="G15" s="8"/>
      <c r="H15" s="8" t="s">
        <v>42</v>
      </c>
      <c r="I15" s="8"/>
      <c r="J15" s="28">
        <f t="shared" si="5"/>
        <v>0</v>
      </c>
      <c r="K15" s="29">
        <f t="shared" si="6"/>
        <v>0</v>
      </c>
      <c r="L15" s="30">
        <v>0</v>
      </c>
      <c r="M15" s="30">
        <v>0</v>
      </c>
      <c r="N15" s="30">
        <v>0</v>
      </c>
      <c r="O15" s="30">
        <v>0</v>
      </c>
      <c r="P15" s="31">
        <v>0</v>
      </c>
      <c r="Q15" s="28">
        <f t="shared" si="1"/>
        <v>0</v>
      </c>
      <c r="R15" s="29">
        <f t="shared" si="2"/>
        <v>0</v>
      </c>
      <c r="S15" s="29">
        <f t="shared" si="3"/>
        <v>0</v>
      </c>
      <c r="T15" s="29">
        <f t="shared" si="7"/>
        <v>0</v>
      </c>
      <c r="U15" s="37">
        <f t="shared" si="8"/>
        <v>0</v>
      </c>
    </row>
    <row r="16" spans="1:21" ht="43" customHeight="1">
      <c r="A16" s="74"/>
      <c r="B16" s="61"/>
      <c r="C16" s="39">
        <v>3</v>
      </c>
      <c r="D16" s="26">
        <v>3</v>
      </c>
      <c r="E16" s="8" t="str">
        <f t="shared" si="18"/>
        <v>3.3</v>
      </c>
      <c r="F16" s="36" t="s">
        <v>50</v>
      </c>
      <c r="G16" s="8"/>
      <c r="H16" s="8" t="s">
        <v>42</v>
      </c>
      <c r="I16" s="8"/>
      <c r="J16" s="28">
        <f t="shared" si="5"/>
        <v>0</v>
      </c>
      <c r="K16" s="29">
        <f t="shared" si="6"/>
        <v>0</v>
      </c>
      <c r="L16" s="30">
        <v>0</v>
      </c>
      <c r="M16" s="30">
        <v>0</v>
      </c>
      <c r="N16" s="30">
        <v>0</v>
      </c>
      <c r="O16" s="30">
        <v>0</v>
      </c>
      <c r="P16" s="31">
        <v>0</v>
      </c>
      <c r="Q16" s="28">
        <f t="shared" si="1"/>
        <v>0</v>
      </c>
      <c r="R16" s="29">
        <f t="shared" si="2"/>
        <v>0</v>
      </c>
      <c r="S16" s="29">
        <f t="shared" si="3"/>
        <v>0</v>
      </c>
      <c r="T16" s="29">
        <f t="shared" si="7"/>
        <v>0</v>
      </c>
      <c r="U16" s="37">
        <f t="shared" si="8"/>
        <v>0</v>
      </c>
    </row>
    <row r="17" spans="1:21" ht="39.5" customHeight="1">
      <c r="A17" s="74"/>
      <c r="B17" s="61"/>
      <c r="C17" s="39">
        <v>3</v>
      </c>
      <c r="D17" s="26">
        <v>4</v>
      </c>
      <c r="E17" s="8" t="str">
        <f t="shared" si="18"/>
        <v>3.4</v>
      </c>
      <c r="F17" s="36" t="s">
        <v>50</v>
      </c>
      <c r="G17" s="8"/>
      <c r="H17" s="8" t="s">
        <v>42</v>
      </c>
      <c r="I17" s="8"/>
      <c r="J17" s="28">
        <f t="shared" si="5"/>
        <v>0</v>
      </c>
      <c r="K17" s="29">
        <f t="shared" si="6"/>
        <v>0</v>
      </c>
      <c r="L17" s="30">
        <v>0</v>
      </c>
      <c r="M17" s="30">
        <v>0</v>
      </c>
      <c r="N17" s="30">
        <v>0</v>
      </c>
      <c r="O17" s="30">
        <v>0</v>
      </c>
      <c r="P17" s="31">
        <v>0</v>
      </c>
      <c r="Q17" s="28">
        <f t="shared" si="1"/>
        <v>0</v>
      </c>
      <c r="R17" s="29">
        <f t="shared" si="2"/>
        <v>0</v>
      </c>
      <c r="S17" s="29">
        <f t="shared" si="3"/>
        <v>0</v>
      </c>
      <c r="T17" s="29">
        <f t="shared" si="7"/>
        <v>0</v>
      </c>
      <c r="U17" s="37">
        <f t="shared" si="8"/>
        <v>0</v>
      </c>
    </row>
    <row r="18" spans="1:21" ht="43" customHeight="1">
      <c r="A18" s="74"/>
      <c r="B18" s="61"/>
      <c r="C18" s="39">
        <v>3</v>
      </c>
      <c r="D18" s="26">
        <v>5</v>
      </c>
      <c r="E18" s="8" t="str">
        <f t="shared" si="18"/>
        <v>3.5</v>
      </c>
      <c r="F18" s="36" t="s">
        <v>50</v>
      </c>
      <c r="G18" s="8"/>
      <c r="H18" s="8" t="s">
        <v>42</v>
      </c>
      <c r="I18" s="8"/>
      <c r="J18" s="28">
        <f t="shared" si="5"/>
        <v>0</v>
      </c>
      <c r="K18" s="29">
        <f t="shared" si="6"/>
        <v>0</v>
      </c>
      <c r="L18" s="30">
        <v>0</v>
      </c>
      <c r="M18" s="30">
        <v>0</v>
      </c>
      <c r="N18" s="30">
        <v>0</v>
      </c>
      <c r="O18" s="30">
        <v>0</v>
      </c>
      <c r="P18" s="31">
        <v>0</v>
      </c>
      <c r="Q18" s="28">
        <f t="shared" si="1"/>
        <v>0</v>
      </c>
      <c r="R18" s="29">
        <f t="shared" si="2"/>
        <v>0</v>
      </c>
      <c r="S18" s="29">
        <f t="shared" si="3"/>
        <v>0</v>
      </c>
      <c r="T18" s="29">
        <f t="shared" si="7"/>
        <v>0</v>
      </c>
      <c r="U18" s="37">
        <f t="shared" si="8"/>
        <v>0</v>
      </c>
    </row>
    <row r="19" spans="1:21" ht="45" customHeight="1" thickBot="1">
      <c r="A19" s="75"/>
      <c r="B19" s="62"/>
      <c r="C19" s="40">
        <v>3</v>
      </c>
      <c r="D19" s="41">
        <v>6</v>
      </c>
      <c r="E19" s="9" t="str">
        <f t="shared" si="18"/>
        <v>3.6</v>
      </c>
      <c r="F19" s="18" t="s">
        <v>50</v>
      </c>
      <c r="G19" s="9"/>
      <c r="H19" s="9" t="s">
        <v>42</v>
      </c>
      <c r="I19" s="9"/>
      <c r="J19" s="42">
        <f t="shared" si="5"/>
        <v>0</v>
      </c>
      <c r="K19" s="10">
        <f t="shared" si="6"/>
        <v>0</v>
      </c>
      <c r="L19" s="11">
        <v>0</v>
      </c>
      <c r="M19" s="11">
        <v>0</v>
      </c>
      <c r="N19" s="11">
        <v>0</v>
      </c>
      <c r="O19" s="11">
        <v>0</v>
      </c>
      <c r="P19" s="43">
        <v>0</v>
      </c>
      <c r="Q19" s="42">
        <f t="shared" si="1"/>
        <v>0</v>
      </c>
      <c r="R19" s="10">
        <f t="shared" si="2"/>
        <v>0</v>
      </c>
      <c r="S19" s="10">
        <f t="shared" si="3"/>
        <v>0</v>
      </c>
      <c r="T19" s="10">
        <f t="shared" si="7"/>
        <v>0</v>
      </c>
      <c r="U19" s="44">
        <f t="shared" si="8"/>
        <v>0</v>
      </c>
    </row>
    <row r="20" spans="1:21" ht="68.5" customHeight="1">
      <c r="A20" s="3"/>
      <c r="B20" s="3"/>
      <c r="C20" s="3"/>
      <c r="D20" s="3"/>
      <c r="E20" s="3"/>
      <c r="F20" s="5"/>
      <c r="G20" s="3"/>
      <c r="H20" s="3"/>
      <c r="I20" s="3"/>
      <c r="J20" s="3"/>
      <c r="K20" s="3"/>
      <c r="L20" s="4"/>
      <c r="M20" s="4"/>
      <c r="N20" s="4"/>
      <c r="O20" s="4"/>
      <c r="P20" s="14" t="s">
        <v>45</v>
      </c>
      <c r="Q20" s="15">
        <f>SUM(Q2:Q19)</f>
        <v>50</v>
      </c>
      <c r="R20" s="15">
        <f>SUM(R2:R19)</f>
        <v>160</v>
      </c>
      <c r="S20" s="15">
        <f>SUM(S2:S19)</f>
        <v>150</v>
      </c>
      <c r="T20" s="15">
        <f>SUM(T2:T19)</f>
        <v>5</v>
      </c>
      <c r="U20" s="15">
        <f>SUM(U2:U19)</f>
        <v>0</v>
      </c>
    </row>
    <row r="21" spans="1:21" ht="46.5" customHeight="1">
      <c r="A21" s="1"/>
      <c r="B21" s="1"/>
      <c r="C21" s="1"/>
      <c r="D21" s="1"/>
      <c r="E21" s="1"/>
      <c r="F21" s="6"/>
      <c r="G21" s="1"/>
      <c r="H21" s="1"/>
      <c r="I21" s="1"/>
      <c r="J21" s="1"/>
      <c r="K21" s="1"/>
      <c r="L21" s="2"/>
      <c r="M21" s="2"/>
      <c r="N21" s="2"/>
      <c r="O21" s="2"/>
      <c r="P21" s="13" t="s">
        <v>43</v>
      </c>
      <c r="Q21" s="12">
        <v>880</v>
      </c>
      <c r="R21" s="12">
        <v>880</v>
      </c>
      <c r="S21" s="12">
        <v>880</v>
      </c>
      <c r="T21" s="12">
        <v>880</v>
      </c>
      <c r="U21" s="12">
        <v>880</v>
      </c>
    </row>
    <row r="22" spans="1:21">
      <c r="A22" s="1"/>
      <c r="B22" s="1"/>
      <c r="C22" s="1"/>
      <c r="D22" s="1"/>
      <c r="E22" s="1"/>
      <c r="F22" s="6"/>
      <c r="G22" s="1"/>
      <c r="H22" s="1"/>
      <c r="I22" s="1"/>
      <c r="J22" s="1"/>
      <c r="K22" s="1"/>
      <c r="L22" s="2"/>
      <c r="M22" s="2"/>
      <c r="N22" s="2"/>
      <c r="O22" s="2"/>
      <c r="P22" s="16" t="s">
        <v>44</v>
      </c>
      <c r="Q22" s="17">
        <f>Q20/Q21</f>
        <v>5.6818181818181816E-2</v>
      </c>
      <c r="R22" s="17">
        <f t="shared" ref="R22:U22" si="19">R20/R21</f>
        <v>0.18181818181818182</v>
      </c>
      <c r="S22" s="17">
        <f t="shared" si="19"/>
        <v>0.17045454545454544</v>
      </c>
      <c r="T22" s="17">
        <f t="shared" si="19"/>
        <v>5.681818181818182E-3</v>
      </c>
      <c r="U22" s="17">
        <f t="shared" si="19"/>
        <v>0</v>
      </c>
    </row>
  </sheetData>
  <mergeCells count="6">
    <mergeCell ref="B2:B6"/>
    <mergeCell ref="B14:B19"/>
    <mergeCell ref="B7:B13"/>
    <mergeCell ref="A2:A6"/>
    <mergeCell ref="A7:A13"/>
    <mergeCell ref="A14:A19"/>
  </mergeCells>
  <dataValidations disablePrompts="1" count="2">
    <dataValidation type="list" allowBlank="1" showInputMessage="1" showErrorMessage="1" sqref="H20:H1048576" xr:uid="{A977E9EB-11D3-4256-876B-79EBFBC626F8}">
      <formula1>"سنة،ربع،شهر،أسبوع،يوم"</formula1>
    </dataValidation>
    <dataValidation type="list" allowBlank="1" showInputMessage="1" showErrorMessage="1" sqref="H2:H19" xr:uid="{CDCB2B4E-8BC2-43B0-95A6-CC3FF458C415}">
      <formula1>"سنة,ربع,شهر,أسبوع,يوم"</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C853F-C10F-479C-8C3E-D466C56665B4}">
  <dimension ref="A1:H14"/>
  <sheetViews>
    <sheetView rightToLeft="1" topLeftCell="F1" zoomScale="85" zoomScaleNormal="85" workbookViewId="0">
      <selection activeCell="H2" activeCellId="2" sqref="F14:H14 F9:H9 F2:H2"/>
    </sheetView>
  </sheetViews>
  <sheetFormatPr defaultRowHeight="14"/>
  <cols>
    <col min="1" max="4" width="8.6640625" hidden="1" customWidth="1"/>
    <col min="5" max="5" width="8" hidden="1" customWidth="1"/>
    <col min="6" max="6" width="51.4140625" customWidth="1"/>
    <col min="7" max="7" width="21.25" customWidth="1"/>
    <col min="8" max="8" width="41.4140625" customWidth="1"/>
  </cols>
  <sheetData>
    <row r="1" spans="6:8" ht="14.5" thickBot="1"/>
    <row r="2" spans="6:8" ht="20.5" thickBot="1">
      <c r="F2" s="56" t="s">
        <v>18</v>
      </c>
      <c r="G2" s="56" t="s">
        <v>17</v>
      </c>
      <c r="H2" s="56" t="s">
        <v>16</v>
      </c>
    </row>
    <row r="3" spans="6:8" ht="15" thickTop="1" thickBot="1">
      <c r="F3" s="46" t="s">
        <v>19</v>
      </c>
      <c r="G3" s="46">
        <v>365</v>
      </c>
      <c r="H3" s="45"/>
    </row>
    <row r="4" spans="6:8" ht="14.5" thickBot="1">
      <c r="F4" s="48" t="s">
        <v>20</v>
      </c>
      <c r="G4" s="48">
        <v>104</v>
      </c>
      <c r="H4" s="47"/>
    </row>
    <row r="5" spans="6:8" ht="14.5" thickBot="1">
      <c r="F5" s="48" t="s">
        <v>22</v>
      </c>
      <c r="G5" s="48">
        <v>18</v>
      </c>
      <c r="H5" s="48" t="s">
        <v>21</v>
      </c>
    </row>
    <row r="6" spans="6:8" ht="14.5" thickBot="1">
      <c r="F6" s="48" t="s">
        <v>23</v>
      </c>
      <c r="G6" s="48">
        <v>21</v>
      </c>
      <c r="H6" s="47"/>
    </row>
    <row r="7" spans="6:8" ht="40.5" customHeight="1" thickBot="1">
      <c r="F7" s="48" t="s">
        <v>24</v>
      </c>
      <c r="G7" s="48">
        <v>5</v>
      </c>
      <c r="H7" s="47"/>
    </row>
    <row r="8" spans="6:8" ht="54" customHeight="1" thickBot="1">
      <c r="F8" s="48" t="s">
        <v>25</v>
      </c>
      <c r="G8" s="48">
        <v>5</v>
      </c>
      <c r="H8" s="47"/>
    </row>
    <row r="9" spans="6:8" ht="14.5" thickBot="1">
      <c r="F9" s="54" t="s">
        <v>26</v>
      </c>
      <c r="G9" s="54">
        <f>G3-SUM(G4:G8)</f>
        <v>212</v>
      </c>
      <c r="H9" s="55"/>
    </row>
    <row r="10" spans="6:8" ht="14.5" thickBot="1">
      <c r="F10" s="48" t="s">
        <v>28</v>
      </c>
      <c r="G10" s="48">
        <f>G9*8</f>
        <v>1696</v>
      </c>
      <c r="H10" s="48" t="s">
        <v>27</v>
      </c>
    </row>
    <row r="11" spans="6:8" ht="14.5" thickBot="1">
      <c r="F11" s="48" t="s">
        <v>30</v>
      </c>
      <c r="G11" s="48">
        <f>20*2</f>
        <v>40</v>
      </c>
      <c r="H11" s="48" t="s">
        <v>29</v>
      </c>
    </row>
    <row r="12" spans="6:8" ht="14.5" thickBot="1">
      <c r="F12" s="48" t="s">
        <v>32</v>
      </c>
      <c r="G12" s="48">
        <v>190</v>
      </c>
      <c r="H12" s="48" t="s">
        <v>31</v>
      </c>
    </row>
    <row r="13" spans="6:8" ht="14.5" thickBot="1">
      <c r="F13" s="49" t="s">
        <v>34</v>
      </c>
      <c r="G13" s="50">
        <v>0.6</v>
      </c>
      <c r="H13" s="49" t="s">
        <v>33</v>
      </c>
    </row>
    <row r="14" spans="6:8" ht="15" thickTop="1" thickBot="1">
      <c r="F14" s="51" t="s">
        <v>35</v>
      </c>
      <c r="G14" s="52">
        <f>(G10-G11-G12)*G13</f>
        <v>879.6</v>
      </c>
      <c r="H14" s="5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مستند" ma:contentTypeID="0x010100917CD2C4C2C6CA419E5D9A5497549C21" ma:contentTypeVersion="0" ma:contentTypeDescription="إنشاء مستند جديد." ma:contentTypeScope="" ma:versionID="8519288d0dd2498e20f66ed6f76b3147">
  <xsd:schema xmlns:xsd="http://www.w3.org/2001/XMLSchema" xmlns:xs="http://www.w3.org/2001/XMLSchema" xmlns:p="http://schemas.microsoft.com/office/2006/metadata/properties" targetNamespace="http://schemas.microsoft.com/office/2006/metadata/properties" ma:root="true" ma:fieldsID="8ee63134b0e8826f005f5700fd9b6b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8D56C6-EE08-4CB9-B137-7C6C61C8BCCC}"/>
</file>

<file path=customXml/itemProps2.xml><?xml version="1.0" encoding="utf-8"?>
<ds:datastoreItem xmlns:ds="http://schemas.openxmlformats.org/officeDocument/2006/customXml" ds:itemID="{871B4B37-CAC1-44E2-965B-483A02991D3C}">
  <ds:schemaRefs>
    <ds:schemaRef ds:uri="http://schemas.microsoft.com/sharepoint/v3/contenttype/forms"/>
  </ds:schemaRefs>
</ds:datastoreItem>
</file>

<file path=customXml/itemProps3.xml><?xml version="1.0" encoding="utf-8"?>
<ds:datastoreItem xmlns:ds="http://schemas.openxmlformats.org/officeDocument/2006/customXml" ds:itemID="{031DADCC-4699-449D-8340-49F8C0E02617}">
  <ds:schemaRefs>
    <ds:schemaRef ds:uri="http://schemas.microsoft.com/office/infopath/2007/PartnerControls"/>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ddbfb722-ee4f-4b0d-bf78-da5722eda224"/>
    <ds:schemaRef ds:uri="d9515920-9a16-4554-8fd6-efce534a37c5"/>
    <ds:schemaRef ds:uri="ae41d526-3c1f-4054-b9e0-7b37076a5949"/>
    <ds:schemaRef ds:uri="f056c982-2665-4f8b-8532-88c17591ec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الصفحة الرئيسية</vt:lpstr>
      <vt:lpstr>حساب الاحتياج</vt:lpstr>
      <vt:lpstr>الاعتبارات</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2024-01-22T07:36:10Z</dcterms:created>
  <dcterms:modified xsi:type="dcterms:W3CDTF">2024-06-04T05:08:35Z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0x010100917CD2C4C2C6CA419E5D9A5497549C21</vt:lpwstr>
  </property>
</Properties>
</file>